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1"/>
  </bookViews>
  <sheets>
    <sheet name="2-раздел -движ.им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<sst xmlns="http://schemas.openxmlformats.org/spreadsheetml/2006/main" count="393" uniqueCount="181">
  <si>
    <t xml:space="preserve">№ </t>
  </si>
  <si>
    <t>Дата</t>
  </si>
  <si>
    <t>Наименование</t>
  </si>
  <si>
    <t>п\п</t>
  </si>
  <si>
    <t>внесения</t>
  </si>
  <si>
    <t>в реестр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</si>
  <si>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</si>
  <si>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</si>
  <si>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</si>
  <si>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</si>
  <si>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</si>
  <si>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</si>
  <si>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</si>
  <si>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</si>
  <si>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</si>
  <si>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</si>
  <si>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</si>
  <si>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</si>
  <si>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2/01/1</t>
  </si>
  <si>
    <t>шт</t>
  </si>
  <si>
    <t>договор оперативного  управления</t>
  </si>
  <si>
    <t>2/01/2</t>
  </si>
  <si>
    <t>2/01/3</t>
  </si>
  <si>
    <t>2/01/4</t>
  </si>
  <si>
    <t>2/01/5</t>
  </si>
  <si>
    <t>2/01/6</t>
  </si>
  <si>
    <t>2/01/7</t>
  </si>
  <si>
    <t>2/01/8</t>
  </si>
  <si>
    <t>2/01/9</t>
  </si>
  <si>
    <t>2/01/10</t>
  </si>
  <si>
    <t>Монитор</t>
  </si>
  <si>
    <t>2/01/11</t>
  </si>
  <si>
    <t>2/01/12</t>
  </si>
  <si>
    <t>2/01/13</t>
  </si>
  <si>
    <t>2/01/14</t>
  </si>
  <si>
    <t>2/01/15</t>
  </si>
  <si>
    <t>2/01/16</t>
  </si>
  <si>
    <t>Брошюровщик</t>
  </si>
  <si>
    <t>2/01/17</t>
  </si>
  <si>
    <t>2/01/18</t>
  </si>
  <si>
    <t>2/01/19</t>
  </si>
  <si>
    <t>2/01/20</t>
  </si>
  <si>
    <t>2/01/21</t>
  </si>
  <si>
    <t>2/01/22</t>
  </si>
  <si>
    <t>2/01/23</t>
  </si>
  <si>
    <t>2/01/24</t>
  </si>
  <si>
    <t>2/01/25</t>
  </si>
  <si>
    <t>2/01/26</t>
  </si>
  <si>
    <t>2/01/27</t>
  </si>
  <si>
    <t>2/01/28</t>
  </si>
  <si>
    <t>2/01/29</t>
  </si>
  <si>
    <t>2/01/30</t>
  </si>
  <si>
    <t>2/01/32</t>
  </si>
  <si>
    <t>2/01/33</t>
  </si>
  <si>
    <t>2/01/34</t>
  </si>
  <si>
    <t>2/01/35</t>
  </si>
  <si>
    <t>2014г.</t>
  </si>
  <si>
    <t>п.Казановка ул. Центральная д.108 а</t>
  </si>
  <si>
    <t>1.10104.032</t>
  </si>
  <si>
    <t>Принтер "Canon" epson</t>
  </si>
  <si>
    <t>Принтер "Canon"</t>
  </si>
  <si>
    <t>Компьютер: Монитор Flatron, , клавиатур</t>
  </si>
  <si>
    <t>Системный блок Celero</t>
  </si>
  <si>
    <t>Компьютер: Монитор TFT 1752, системный блок, клавиатур</t>
  </si>
  <si>
    <t>Cистемный блок Celera</t>
  </si>
  <si>
    <t>1.10104.033</t>
  </si>
  <si>
    <t>Принтер Laser 1320</t>
  </si>
  <si>
    <t xml:space="preserve">Компьютер: системный блок </t>
  </si>
  <si>
    <t>1.10104.035</t>
  </si>
  <si>
    <t>Принтер Laser</t>
  </si>
  <si>
    <t>1.10104.036</t>
  </si>
  <si>
    <t>1.10104.037</t>
  </si>
  <si>
    <t>Компьютер: системный блок (сервер)</t>
  </si>
  <si>
    <t>1.10104.038</t>
  </si>
  <si>
    <t>1.10104.039</t>
  </si>
  <si>
    <t>ноутбук</t>
  </si>
  <si>
    <t>1.10104.040</t>
  </si>
  <si>
    <t>1.10104.041</t>
  </si>
  <si>
    <t>Телефакс</t>
  </si>
  <si>
    <t>Генератор</t>
  </si>
  <si>
    <t>1.10104.042</t>
  </si>
  <si>
    <t>1.10104.043</t>
  </si>
  <si>
    <t>Копир.машина Rikon</t>
  </si>
  <si>
    <t>1.10104.044</t>
  </si>
  <si>
    <t>Сканер</t>
  </si>
  <si>
    <t>1.10104.045</t>
  </si>
  <si>
    <t>Ноутбу</t>
  </si>
  <si>
    <t>1.10104.046</t>
  </si>
  <si>
    <t>коммутатор</t>
  </si>
  <si>
    <t>1.10104.047</t>
  </si>
  <si>
    <t xml:space="preserve">компьютер в сботе </t>
  </si>
  <si>
    <t>1.10104.050</t>
  </si>
  <si>
    <t>Сирена</t>
  </si>
  <si>
    <t>1.10104.051</t>
  </si>
  <si>
    <t>телевизор</t>
  </si>
  <si>
    <t>1.101.38.001</t>
  </si>
  <si>
    <t>музыкальный центр</t>
  </si>
  <si>
    <t>1.101.38.002</t>
  </si>
  <si>
    <t>актив.акустич. Система</t>
  </si>
  <si>
    <t>1.101.38.008</t>
  </si>
  <si>
    <t>1.101.38.009</t>
  </si>
  <si>
    <t>Автомобиль ВАЗ 2174 2006г.</t>
  </si>
  <si>
    <t>1.101.35.001</t>
  </si>
  <si>
    <t>2/01/31</t>
  </si>
  <si>
    <t>Микшерный пульт</t>
  </si>
  <si>
    <t>Глава сельского поселения:</t>
  </si>
  <si>
    <t>стол компьютерный 2</t>
  </si>
  <si>
    <t>сейф жел.</t>
  </si>
  <si>
    <t>шкаф универсальный</t>
  </si>
  <si>
    <t>плита (2009г.)</t>
  </si>
  <si>
    <t>стенка мебельная</t>
  </si>
  <si>
    <t>насос</t>
  </si>
  <si>
    <t>2/01/36</t>
  </si>
  <si>
    <t>2/01/37</t>
  </si>
  <si>
    <t>2/01/38</t>
  </si>
  <si>
    <t>2/01/40</t>
  </si>
  <si>
    <t>2/01/41</t>
  </si>
  <si>
    <t>1.101.36.029</t>
  </si>
  <si>
    <t>1.101.36.030</t>
  </si>
  <si>
    <t>1.101.36.031</t>
  </si>
  <si>
    <t>1.101.36.053</t>
  </si>
  <si>
    <t>1.101.36.054</t>
  </si>
  <si>
    <t>1.101.36.055</t>
  </si>
  <si>
    <t>Амортизация,  рублей</t>
  </si>
  <si>
    <t>Итого:</t>
  </si>
  <si>
    <t>2/01/39</t>
  </si>
  <si>
    <t>2/01/42</t>
  </si>
  <si>
    <t>2/01/43</t>
  </si>
  <si>
    <t>2/01/44</t>
  </si>
  <si>
    <t>2/01/45</t>
  </si>
  <si>
    <t>2/01/46</t>
  </si>
  <si>
    <t>2/01/48</t>
  </si>
  <si>
    <t>шт.</t>
  </si>
  <si>
    <t>Главный бухгалтер:</t>
  </si>
  <si>
    <t>Коломыцева Т.Н.</t>
  </si>
  <si>
    <t>Ковалева О.С.</t>
  </si>
  <si>
    <t>2016г.</t>
  </si>
  <si>
    <t xml:space="preserve">Системный блок </t>
  </si>
  <si>
    <t>монитор</t>
  </si>
  <si>
    <t>принтер Samsung</t>
  </si>
  <si>
    <t>1.10104.052</t>
  </si>
  <si>
    <t>1.10104.053</t>
  </si>
  <si>
    <t>1.10104.054</t>
  </si>
  <si>
    <t>2017г.</t>
  </si>
  <si>
    <t>Ранцевый огнетушитель РП-15"Ермак"</t>
  </si>
  <si>
    <t xml:space="preserve">1.101.36.056                             </t>
  </si>
  <si>
    <t xml:space="preserve">                                  Р А З Д Е Л  II.  " СВЕДЕНИЯ О ДВИЖИМОМ  ИМУЩЕСТВЕ"</t>
  </si>
  <si>
    <t>"09"  января 2019г.</t>
  </si>
  <si>
    <t>2018г.</t>
  </si>
  <si>
    <t>Автомобиль LADA KALINA 219410 2018г.</t>
  </si>
  <si>
    <t>1.101.35.002</t>
  </si>
  <si>
    <t>Костюм женский</t>
  </si>
  <si>
    <t>одежда сцены</t>
  </si>
  <si>
    <t>2/01/47</t>
  </si>
  <si>
    <t>1.101.38.010</t>
  </si>
  <si>
    <t>1.101.38.011</t>
  </si>
  <si>
    <t>Среднесрочный финансовый план Казановского сельского поселения Варненского муниципального района Челябинской области</t>
  </si>
  <si>
    <t>приложение к постановлению Администрации</t>
  </si>
  <si>
    <t xml:space="preserve">Казановского сельского поселения "Об </t>
  </si>
  <si>
    <t>утверждении среднесрочного финансового плана</t>
  </si>
  <si>
    <t>Казановского сельского поселения на</t>
  </si>
  <si>
    <t>2022г.</t>
  </si>
  <si>
    <t>Бюджет сельского поселения</t>
  </si>
  <si>
    <t>Доходы - всего</t>
  </si>
  <si>
    <t>Расходы -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</si>
  <si>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</si>
  <si>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</si>
  <si>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</si>
  <si>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</si>
  <si>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</si>
  <si>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Обслуживание государственного и муниципального долга</t>
  </si>
  <si>
    <t>Межбюджетные трансферты</t>
  </si>
  <si>
    <t>Верхний предел государственного внутреннего долга (по состоянию на 01.01. года, следующего за очередным финансовым годом</t>
  </si>
  <si>
    <t>Профицит (+), дефицит (-)</t>
  </si>
  <si>
    <t>Единица измерения:  тыс.руб.</t>
  </si>
  <si>
    <t>Социальная политика</t>
  </si>
  <si>
    <t>Условно утвержденные расходы</t>
  </si>
  <si>
    <t>2023г.</t>
  </si>
  <si>
    <t>2022 год и плановый период 2023-2024 годы"</t>
  </si>
  <si>
    <t>от " 12 "  ноября 2021г. № 55</t>
  </si>
  <si>
    <t>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</si>
</sst>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0.0"/>
    <numFmt numFmtId="178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1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1" fillId="0" borderId="16" xfId="0" applyNumberFormat="1" applyFont="1" applyBorder="1" applyAlignment="1">
      <alignment/>
    </xf>
    <xf numFmtId="2" fontId="51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4" fontId="5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14" fontId="4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49" fontId="5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9" fontId="51" fillId="0" borderId="11" xfId="0" applyNumberFormat="1" applyFont="1" applyBorder="1" applyAlignment="1">
      <alignment wrapText="1"/>
    </xf>
    <xf numFmtId="14" fontId="5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2" fontId="51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49" fontId="51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4" fontId="51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2" fontId="51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2" fontId="12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49" fontId="5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10" fillId="0" borderId="20" xfId="0" applyNumberFormat="1" applyFont="1" applyBorder="1" applyAlignment="1">
      <alignment/>
    </xf>
    <xf numFmtId="49" fontId="52" fillId="0" borderId="19" xfId="0" applyNumberFormat="1" applyFont="1" applyBorder="1" applyAlignment="1">
      <alignment wrapText="1"/>
    </xf>
    <xf numFmtId="14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top"/>
    </xf>
    <xf numFmtId="2" fontId="53" fillId="0" borderId="19" xfId="0" applyNumberFormat="1" applyFont="1" applyBorder="1" applyAlignment="1">
      <alignment/>
    </xf>
    <xf numFmtId="2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21" xfId="0" applyFont="1" applyBorder="1" applyAlignment="1">
      <alignment/>
    </xf>
    <xf numFmtId="49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zoomScalePageLayoutView="0" workbookViewId="0" topLeftCell="A34">
      <selection activeCell="A32" sqref="A32:M62"/>
    </sheetView>
  </sheetViews>
  <sheetFormatPr defaultColWidth="9.00390625" defaultRowHeight="12.75"/>
  <cols>
    <col min="1" max="1" width="4.25390625" style="0" customWidth="1"/>
    <col min="2" max="2" width="8.25390625" style="0" customWidth="1"/>
    <col min="3" max="3" width="7.375" style="0" customWidth="1"/>
    <col min="4" max="4" width="21.25390625" style="0" customWidth="1"/>
    <col min="5" max="5" width="10.875" style="0" customWidth="1"/>
    <col min="6" max="6" width="8.375" style="0" customWidth="1"/>
    <col min="7" max="7" width="5.75390625" style="0" customWidth="1"/>
    <col min="8" max="8" width="14.375" style="0" customWidth="1"/>
    <col min="9" max="9" width="13.75390625" style="0" customWidth="1"/>
    <col min="10" max="10" width="17.375" style="0" customWidth="1"/>
    <col min="11" max="11" width="27.25390625" style="0" customWidth="1"/>
    <col min="12" max="12" width="13.75390625" style="0" customWidth="1"/>
    <col min="13" max="13" width="12.875" style="0" customWidth="1"/>
  </cols>
  <sheetData>
    <row r="2" spans="1:13" ht="12.75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1" ht="12.75">
      <c r="A3" s="2"/>
      <c r="B3" s="2"/>
      <c r="C3" s="7"/>
      <c r="D3" s="7"/>
      <c r="E3" s="8"/>
      <c r="F3" s="2"/>
      <c r="G3" s="9"/>
      <c r="H3" s="9"/>
      <c r="I3" s="10"/>
      <c r="J3" s="10"/>
      <c r="K3" s="10"/>
    </row>
    <row r="4" spans="1:13" ht="36.75" customHeight="1">
      <c r="A4" s="1" t="s">
        <v>0</v>
      </c>
      <c r="B4" s="1" t="s">
        <v>6</v>
      </c>
      <c r="C4" s="11" t="s">
        <v>1</v>
      </c>
      <c r="D4" s="1" t="s">
        <v>2</v>
      </c>
      <c r="E4" s="36" t="s">
        <v>7</v>
      </c>
      <c r="F4" s="1" t="s">
        <v>8</v>
      </c>
      <c r="G4" s="11" t="s">
        <v>9</v>
      </c>
      <c r="H4" s="37" t="s">
        <v>10</v>
      </c>
      <c r="I4" s="38" t="s">
        <v>11</v>
      </c>
      <c r="J4" s="12"/>
      <c r="K4" s="13"/>
      <c r="L4" s="14"/>
      <c r="M4" s="39" t="s">
        <v>123</v>
      </c>
    </row>
    <row r="5" spans="1:13" ht="12.75">
      <c r="A5" s="15" t="s">
        <v>3</v>
      </c>
      <c r="B5" s="15" t="s">
        <v>12</v>
      </c>
      <c r="C5" s="16" t="s">
        <v>4</v>
      </c>
      <c r="D5" s="15" t="s">
        <v>13</v>
      </c>
      <c r="E5" s="40"/>
      <c r="F5" s="15" t="s">
        <v>14</v>
      </c>
      <c r="G5" s="16"/>
      <c r="H5" s="41"/>
      <c r="I5" s="42"/>
      <c r="J5" s="17" t="s">
        <v>15</v>
      </c>
      <c r="K5" s="18" t="s">
        <v>16</v>
      </c>
      <c r="L5" s="19" t="s">
        <v>17</v>
      </c>
      <c r="M5" s="43"/>
    </row>
    <row r="6" spans="1:13" ht="12.75">
      <c r="A6" s="3"/>
      <c r="B6" s="3"/>
      <c r="C6" s="20" t="s">
        <v>5</v>
      </c>
      <c r="D6" s="3"/>
      <c r="E6" s="44"/>
      <c r="F6" s="3"/>
      <c r="G6" s="20"/>
      <c r="H6" s="45"/>
      <c r="I6" s="46"/>
      <c r="J6" s="21"/>
      <c r="K6" s="22"/>
      <c r="L6" s="23" t="s">
        <v>12</v>
      </c>
      <c r="M6" s="47"/>
    </row>
    <row r="7" spans="1:13" ht="22.5">
      <c r="A7" s="24">
        <v>1</v>
      </c>
      <c r="B7" s="25" t="s">
        <v>18</v>
      </c>
      <c r="C7" s="26" t="s">
        <v>56</v>
      </c>
      <c r="D7" s="27" t="s">
        <v>61</v>
      </c>
      <c r="E7" s="48">
        <v>39783</v>
      </c>
      <c r="F7" s="24" t="s">
        <v>19</v>
      </c>
      <c r="G7" s="28">
        <v>1</v>
      </c>
      <c r="H7" s="29">
        <v>7850</v>
      </c>
      <c r="I7" s="30">
        <v>0</v>
      </c>
      <c r="J7" s="31" t="s">
        <v>20</v>
      </c>
      <c r="K7" s="32" t="s">
        <v>57</v>
      </c>
      <c r="L7" s="33" t="s">
        <v>58</v>
      </c>
      <c r="M7" s="29">
        <f>H7-I7</f>
        <v>7850</v>
      </c>
    </row>
    <row r="8" spans="1:13" ht="22.5">
      <c r="A8" s="24">
        <v>2</v>
      </c>
      <c r="B8" s="25" t="s">
        <v>21</v>
      </c>
      <c r="C8" s="26" t="s">
        <v>56</v>
      </c>
      <c r="D8" s="27" t="s">
        <v>62</v>
      </c>
      <c r="E8" s="48">
        <v>39783</v>
      </c>
      <c r="F8" s="24" t="s">
        <v>19</v>
      </c>
      <c r="G8" s="28">
        <v>1</v>
      </c>
      <c r="H8" s="29">
        <v>18662</v>
      </c>
      <c r="I8" s="30">
        <v>0</v>
      </c>
      <c r="J8" s="31" t="s">
        <v>20</v>
      </c>
      <c r="K8" s="32" t="s">
        <v>57</v>
      </c>
      <c r="L8" s="33" t="s">
        <v>58</v>
      </c>
      <c r="M8" s="29">
        <f>H8-I8</f>
        <v>18662</v>
      </c>
    </row>
    <row r="9" spans="1:13" ht="22.5">
      <c r="A9" s="24">
        <v>3</v>
      </c>
      <c r="B9" s="25" t="s">
        <v>22</v>
      </c>
      <c r="C9" s="26" t="s">
        <v>56</v>
      </c>
      <c r="D9" s="27" t="s">
        <v>59</v>
      </c>
      <c r="E9" s="48">
        <v>39783</v>
      </c>
      <c r="F9" s="24" t="s">
        <v>19</v>
      </c>
      <c r="G9" s="28">
        <v>1</v>
      </c>
      <c r="H9" s="34">
        <v>4458</v>
      </c>
      <c r="I9" s="34">
        <v>0</v>
      </c>
      <c r="J9" s="31" t="s">
        <v>20</v>
      </c>
      <c r="K9" s="32" t="s">
        <v>57</v>
      </c>
      <c r="L9" s="33" t="s">
        <v>58</v>
      </c>
      <c r="M9" s="29">
        <f aca="true" t="shared" si="0" ref="M9:M26">H9-I9</f>
        <v>4458</v>
      </c>
    </row>
    <row r="10" spans="1:13" ht="12.75" customHeight="1">
      <c r="A10" s="24">
        <v>4</v>
      </c>
      <c r="B10" s="25" t="s">
        <v>23</v>
      </c>
      <c r="C10" s="26" t="s">
        <v>56</v>
      </c>
      <c r="D10" s="27" t="s">
        <v>60</v>
      </c>
      <c r="E10" s="48">
        <v>39783</v>
      </c>
      <c r="F10" s="24" t="s">
        <v>19</v>
      </c>
      <c r="G10" s="28">
        <v>1</v>
      </c>
      <c r="H10" s="34">
        <v>4457</v>
      </c>
      <c r="I10" s="34">
        <v>0</v>
      </c>
      <c r="J10" s="31" t="s">
        <v>20</v>
      </c>
      <c r="K10" s="32" t="s">
        <v>57</v>
      </c>
      <c r="L10" s="33" t="s">
        <v>58</v>
      </c>
      <c r="M10" s="29">
        <f t="shared" si="0"/>
        <v>4457</v>
      </c>
    </row>
    <row r="11" spans="1:13" ht="33.75">
      <c r="A11" s="24">
        <v>5</v>
      </c>
      <c r="B11" s="25" t="s">
        <v>24</v>
      </c>
      <c r="C11" s="26" t="s">
        <v>56</v>
      </c>
      <c r="D11" s="27" t="s">
        <v>63</v>
      </c>
      <c r="E11" s="48">
        <v>39783</v>
      </c>
      <c r="F11" s="24" t="s">
        <v>19</v>
      </c>
      <c r="G11" s="28">
        <v>1</v>
      </c>
      <c r="H11" s="34">
        <v>7850</v>
      </c>
      <c r="I11" s="34">
        <v>0</v>
      </c>
      <c r="J11" s="31" t="s">
        <v>20</v>
      </c>
      <c r="K11" s="32" t="s">
        <v>57</v>
      </c>
      <c r="L11" s="33" t="s">
        <v>65</v>
      </c>
      <c r="M11" s="29">
        <f t="shared" si="0"/>
        <v>7850</v>
      </c>
    </row>
    <row r="12" spans="1:13" ht="22.5">
      <c r="A12" s="24">
        <v>6</v>
      </c>
      <c r="B12" s="25" t="s">
        <v>25</v>
      </c>
      <c r="C12" s="26" t="s">
        <v>56</v>
      </c>
      <c r="D12" s="27" t="s">
        <v>64</v>
      </c>
      <c r="E12" s="48">
        <v>39783</v>
      </c>
      <c r="F12" s="24" t="s">
        <v>19</v>
      </c>
      <c r="G12" s="28">
        <v>1</v>
      </c>
      <c r="H12" s="34">
        <v>18662</v>
      </c>
      <c r="I12" s="34">
        <v>0</v>
      </c>
      <c r="J12" s="31" t="s">
        <v>20</v>
      </c>
      <c r="K12" s="32" t="s">
        <v>57</v>
      </c>
      <c r="L12" s="33" t="s">
        <v>65</v>
      </c>
      <c r="M12" s="29">
        <f t="shared" si="0"/>
        <v>18662</v>
      </c>
    </row>
    <row r="13" spans="1:13" ht="12.75" customHeight="1">
      <c r="A13" s="24">
        <v>7</v>
      </c>
      <c r="B13" s="25" t="s">
        <v>26</v>
      </c>
      <c r="C13" s="26" t="s">
        <v>56</v>
      </c>
      <c r="D13" s="27" t="s">
        <v>66</v>
      </c>
      <c r="E13" s="48">
        <v>39783</v>
      </c>
      <c r="F13" s="24" t="s">
        <v>19</v>
      </c>
      <c r="G13" s="28">
        <v>1</v>
      </c>
      <c r="H13" s="34">
        <v>11610</v>
      </c>
      <c r="I13" s="34">
        <v>0</v>
      </c>
      <c r="J13" s="31" t="s">
        <v>20</v>
      </c>
      <c r="K13" s="32" t="s">
        <v>57</v>
      </c>
      <c r="L13" s="33" t="s">
        <v>65</v>
      </c>
      <c r="M13" s="29">
        <f t="shared" si="0"/>
        <v>11610</v>
      </c>
    </row>
    <row r="14" spans="1:13" ht="22.5">
      <c r="A14" s="24">
        <v>8</v>
      </c>
      <c r="B14" s="25" t="s">
        <v>27</v>
      </c>
      <c r="C14" s="26" t="s">
        <v>56</v>
      </c>
      <c r="D14" s="27" t="s">
        <v>67</v>
      </c>
      <c r="E14" s="48">
        <v>39783</v>
      </c>
      <c r="F14" s="24" t="s">
        <v>19</v>
      </c>
      <c r="G14" s="28">
        <v>1</v>
      </c>
      <c r="H14" s="34">
        <v>21413</v>
      </c>
      <c r="I14" s="34">
        <v>0</v>
      </c>
      <c r="J14" s="31" t="s">
        <v>20</v>
      </c>
      <c r="K14" s="32" t="s">
        <v>57</v>
      </c>
      <c r="L14" s="33" t="s">
        <v>68</v>
      </c>
      <c r="M14" s="29">
        <f t="shared" si="0"/>
        <v>21413</v>
      </c>
    </row>
    <row r="15" spans="1:13" ht="22.5">
      <c r="A15" s="24">
        <v>9</v>
      </c>
      <c r="B15" s="25" t="s">
        <v>28</v>
      </c>
      <c r="C15" s="26" t="s">
        <v>56</v>
      </c>
      <c r="D15" s="27" t="s">
        <v>30</v>
      </c>
      <c r="E15" s="48">
        <v>39783</v>
      </c>
      <c r="F15" s="24" t="s">
        <v>19</v>
      </c>
      <c r="G15" s="28">
        <v>1</v>
      </c>
      <c r="H15" s="34">
        <v>7077</v>
      </c>
      <c r="I15" s="34">
        <v>0</v>
      </c>
      <c r="J15" s="31" t="s">
        <v>20</v>
      </c>
      <c r="K15" s="32" t="s">
        <v>57</v>
      </c>
      <c r="L15" s="33" t="s">
        <v>68</v>
      </c>
      <c r="M15" s="29">
        <f t="shared" si="0"/>
        <v>7077</v>
      </c>
    </row>
    <row r="16" spans="1:13" ht="22.5">
      <c r="A16" s="24">
        <v>10</v>
      </c>
      <c r="B16" s="25" t="s">
        <v>29</v>
      </c>
      <c r="C16" s="26" t="s">
        <v>56</v>
      </c>
      <c r="D16" s="27" t="s">
        <v>69</v>
      </c>
      <c r="E16" s="48">
        <v>39783</v>
      </c>
      <c r="F16" s="24" t="s">
        <v>19</v>
      </c>
      <c r="G16" s="28">
        <v>1</v>
      </c>
      <c r="H16" s="34">
        <v>7326</v>
      </c>
      <c r="I16" s="34">
        <v>0</v>
      </c>
      <c r="J16" s="31" t="s">
        <v>20</v>
      </c>
      <c r="K16" s="32" t="s">
        <v>57</v>
      </c>
      <c r="L16" s="33" t="s">
        <v>68</v>
      </c>
      <c r="M16" s="29">
        <f t="shared" si="0"/>
        <v>7326</v>
      </c>
    </row>
    <row r="17" spans="1:13" ht="22.5">
      <c r="A17" s="24">
        <v>11</v>
      </c>
      <c r="B17" s="25" t="s">
        <v>31</v>
      </c>
      <c r="C17" s="26" t="s">
        <v>56</v>
      </c>
      <c r="D17" s="27" t="s">
        <v>67</v>
      </c>
      <c r="E17" s="48">
        <v>39783</v>
      </c>
      <c r="F17" s="24" t="s">
        <v>19</v>
      </c>
      <c r="G17" s="28">
        <v>1</v>
      </c>
      <c r="H17" s="34">
        <v>21413</v>
      </c>
      <c r="I17" s="34">
        <v>0</v>
      </c>
      <c r="J17" s="31" t="s">
        <v>20</v>
      </c>
      <c r="K17" s="32" t="s">
        <v>57</v>
      </c>
      <c r="L17" s="33" t="s">
        <v>70</v>
      </c>
      <c r="M17" s="29">
        <f t="shared" si="0"/>
        <v>21413</v>
      </c>
    </row>
    <row r="18" spans="1:13" ht="22.5">
      <c r="A18" s="24">
        <v>12</v>
      </c>
      <c r="B18" s="25" t="s">
        <v>32</v>
      </c>
      <c r="C18" s="26" t="s">
        <v>56</v>
      </c>
      <c r="D18" s="27" t="s">
        <v>30</v>
      </c>
      <c r="E18" s="48">
        <v>39783</v>
      </c>
      <c r="F18" s="24" t="s">
        <v>19</v>
      </c>
      <c r="G18" s="28">
        <v>1</v>
      </c>
      <c r="H18" s="34">
        <v>7077</v>
      </c>
      <c r="I18" s="34">
        <v>0</v>
      </c>
      <c r="J18" s="31" t="s">
        <v>20</v>
      </c>
      <c r="K18" s="32" t="s">
        <v>57</v>
      </c>
      <c r="L18" s="33" t="s">
        <v>70</v>
      </c>
      <c r="M18" s="29">
        <f t="shared" si="0"/>
        <v>7077</v>
      </c>
    </row>
    <row r="19" spans="1:13" ht="22.5">
      <c r="A19" s="24">
        <v>13</v>
      </c>
      <c r="B19" s="25" t="s">
        <v>33</v>
      </c>
      <c r="C19" s="26" t="s">
        <v>56</v>
      </c>
      <c r="D19" s="27" t="s">
        <v>69</v>
      </c>
      <c r="E19" s="48">
        <v>39783</v>
      </c>
      <c r="F19" s="24" t="s">
        <v>19</v>
      </c>
      <c r="G19" s="28">
        <v>1</v>
      </c>
      <c r="H19" s="34">
        <v>7326</v>
      </c>
      <c r="I19" s="34">
        <v>0</v>
      </c>
      <c r="J19" s="31" t="s">
        <v>20</v>
      </c>
      <c r="K19" s="32" t="s">
        <v>57</v>
      </c>
      <c r="L19" s="33" t="s">
        <v>70</v>
      </c>
      <c r="M19" s="29">
        <f t="shared" si="0"/>
        <v>7326</v>
      </c>
    </row>
    <row r="20" spans="1:13" ht="22.5">
      <c r="A20" s="24">
        <v>14</v>
      </c>
      <c r="B20" s="25" t="s">
        <v>34</v>
      </c>
      <c r="C20" s="26" t="s">
        <v>56</v>
      </c>
      <c r="D20" s="27" t="s">
        <v>67</v>
      </c>
      <c r="E20" s="48">
        <v>39783</v>
      </c>
      <c r="F20" s="24" t="s">
        <v>19</v>
      </c>
      <c r="G20" s="28">
        <v>1</v>
      </c>
      <c r="H20" s="34">
        <v>21413</v>
      </c>
      <c r="I20" s="34">
        <v>0</v>
      </c>
      <c r="J20" s="31" t="s">
        <v>20</v>
      </c>
      <c r="K20" s="32" t="s">
        <v>57</v>
      </c>
      <c r="L20" s="33" t="s">
        <v>71</v>
      </c>
      <c r="M20" s="29">
        <f t="shared" si="0"/>
        <v>21413</v>
      </c>
    </row>
    <row r="21" spans="1:13" ht="22.5">
      <c r="A21" s="24">
        <v>15</v>
      </c>
      <c r="B21" s="25" t="s">
        <v>35</v>
      </c>
      <c r="C21" s="26" t="s">
        <v>56</v>
      </c>
      <c r="D21" s="27" t="s">
        <v>30</v>
      </c>
      <c r="E21" s="48">
        <v>39783</v>
      </c>
      <c r="F21" s="24" t="s">
        <v>19</v>
      </c>
      <c r="G21" s="28">
        <v>1</v>
      </c>
      <c r="H21" s="34">
        <v>6292</v>
      </c>
      <c r="I21" s="34">
        <v>0</v>
      </c>
      <c r="J21" s="31" t="s">
        <v>20</v>
      </c>
      <c r="K21" s="32" t="s">
        <v>57</v>
      </c>
      <c r="L21" s="33" t="s">
        <v>71</v>
      </c>
      <c r="M21" s="29">
        <f t="shared" si="0"/>
        <v>6292</v>
      </c>
    </row>
    <row r="22" spans="1:13" ht="22.5">
      <c r="A22" s="24">
        <v>16</v>
      </c>
      <c r="B22" s="25" t="s">
        <v>36</v>
      </c>
      <c r="C22" s="26" t="s">
        <v>56</v>
      </c>
      <c r="D22" s="27" t="s">
        <v>72</v>
      </c>
      <c r="E22" s="48">
        <v>39783</v>
      </c>
      <c r="F22" s="24" t="s">
        <v>19</v>
      </c>
      <c r="G22" s="28">
        <v>1</v>
      </c>
      <c r="H22" s="34">
        <v>59330</v>
      </c>
      <c r="I22" s="34">
        <v>0</v>
      </c>
      <c r="J22" s="31" t="s">
        <v>20</v>
      </c>
      <c r="K22" s="32" t="s">
        <v>57</v>
      </c>
      <c r="L22" s="33" t="s">
        <v>73</v>
      </c>
      <c r="M22" s="29">
        <f t="shared" si="0"/>
        <v>59330</v>
      </c>
    </row>
    <row r="23" spans="1:13" ht="22.5">
      <c r="A23" s="24">
        <v>17</v>
      </c>
      <c r="B23" s="25" t="s">
        <v>38</v>
      </c>
      <c r="C23" s="26" t="s">
        <v>56</v>
      </c>
      <c r="D23" s="27" t="s">
        <v>30</v>
      </c>
      <c r="E23" s="48">
        <v>39783</v>
      </c>
      <c r="F23" s="24" t="s">
        <v>19</v>
      </c>
      <c r="G23" s="28">
        <v>1</v>
      </c>
      <c r="H23" s="34">
        <v>6276</v>
      </c>
      <c r="I23" s="34">
        <v>0</v>
      </c>
      <c r="J23" s="31" t="s">
        <v>20</v>
      </c>
      <c r="K23" s="32" t="s">
        <v>57</v>
      </c>
      <c r="L23" s="33" t="s">
        <v>73</v>
      </c>
      <c r="M23" s="29">
        <f t="shared" si="0"/>
        <v>6276</v>
      </c>
    </row>
    <row r="24" spans="1:13" ht="22.5">
      <c r="A24" s="24">
        <v>18</v>
      </c>
      <c r="B24" s="25" t="s">
        <v>39</v>
      </c>
      <c r="C24" s="26" t="s">
        <v>56</v>
      </c>
      <c r="D24" s="27" t="s">
        <v>67</v>
      </c>
      <c r="E24" s="48">
        <v>39783</v>
      </c>
      <c r="F24" s="24" t="s">
        <v>19</v>
      </c>
      <c r="G24" s="28">
        <v>1</v>
      </c>
      <c r="H24" s="34">
        <v>25962</v>
      </c>
      <c r="I24" s="34">
        <v>0</v>
      </c>
      <c r="J24" s="31" t="s">
        <v>20</v>
      </c>
      <c r="K24" s="32" t="s">
        <v>57</v>
      </c>
      <c r="L24" s="33" t="s">
        <v>74</v>
      </c>
      <c r="M24" s="29">
        <f t="shared" si="0"/>
        <v>25962</v>
      </c>
    </row>
    <row r="25" spans="1:13" ht="22.5">
      <c r="A25" s="24">
        <v>19</v>
      </c>
      <c r="B25" s="25" t="s">
        <v>40</v>
      </c>
      <c r="C25" s="26" t="s">
        <v>56</v>
      </c>
      <c r="D25" s="27" t="s">
        <v>30</v>
      </c>
      <c r="E25" s="48">
        <v>39783</v>
      </c>
      <c r="F25" s="24" t="s">
        <v>19</v>
      </c>
      <c r="G25" s="28">
        <v>1</v>
      </c>
      <c r="H25" s="34">
        <v>7995</v>
      </c>
      <c r="I25" s="34">
        <v>0</v>
      </c>
      <c r="J25" s="31" t="s">
        <v>20</v>
      </c>
      <c r="K25" s="32" t="s">
        <v>57</v>
      </c>
      <c r="L25" s="33" t="s">
        <v>74</v>
      </c>
      <c r="M25" s="29">
        <f t="shared" si="0"/>
        <v>7995</v>
      </c>
    </row>
    <row r="26" spans="1:13" ht="22.5">
      <c r="A26" s="24">
        <v>20</v>
      </c>
      <c r="B26" s="25" t="s">
        <v>41</v>
      </c>
      <c r="C26" s="26" t="s">
        <v>56</v>
      </c>
      <c r="D26" s="27" t="s">
        <v>69</v>
      </c>
      <c r="E26" s="48">
        <v>39783</v>
      </c>
      <c r="F26" s="24" t="s">
        <v>19</v>
      </c>
      <c r="G26" s="28">
        <v>1</v>
      </c>
      <c r="H26" s="34">
        <v>5995</v>
      </c>
      <c r="I26" s="34">
        <v>0</v>
      </c>
      <c r="J26" s="31" t="s">
        <v>20</v>
      </c>
      <c r="K26" s="32" t="s">
        <v>57</v>
      </c>
      <c r="L26" s="33" t="s">
        <v>74</v>
      </c>
      <c r="M26" s="29">
        <f t="shared" si="0"/>
        <v>5995</v>
      </c>
    </row>
    <row r="27" spans="1:13" ht="22.5">
      <c r="A27" s="24">
        <v>21</v>
      </c>
      <c r="B27" s="25" t="s">
        <v>42</v>
      </c>
      <c r="C27" s="26" t="s">
        <v>56</v>
      </c>
      <c r="D27" s="27" t="s">
        <v>75</v>
      </c>
      <c r="E27" s="48">
        <v>39783</v>
      </c>
      <c r="F27" s="24" t="s">
        <v>19</v>
      </c>
      <c r="G27" s="28">
        <v>1</v>
      </c>
      <c r="H27" s="34">
        <v>48659</v>
      </c>
      <c r="I27" s="34">
        <v>0</v>
      </c>
      <c r="J27" s="31" t="s">
        <v>20</v>
      </c>
      <c r="K27" s="32" t="s">
        <v>57</v>
      </c>
      <c r="L27" s="33" t="s">
        <v>76</v>
      </c>
      <c r="M27" s="29">
        <v>48659</v>
      </c>
    </row>
    <row r="28" spans="1:13" ht="22.5">
      <c r="A28" s="24">
        <v>22</v>
      </c>
      <c r="B28" s="25" t="s">
        <v>43</v>
      </c>
      <c r="C28" s="26" t="s">
        <v>56</v>
      </c>
      <c r="D28" s="27" t="s">
        <v>37</v>
      </c>
      <c r="E28" s="48">
        <v>39862</v>
      </c>
      <c r="F28" s="24" t="s">
        <v>19</v>
      </c>
      <c r="G28" s="28">
        <v>1</v>
      </c>
      <c r="H28" s="34">
        <v>13320</v>
      </c>
      <c r="I28" s="34">
        <v>0</v>
      </c>
      <c r="J28" s="31" t="s">
        <v>20</v>
      </c>
      <c r="K28" s="32" t="s">
        <v>57</v>
      </c>
      <c r="L28" s="33" t="s">
        <v>77</v>
      </c>
      <c r="M28" s="29">
        <f aca="true" t="shared" si="1" ref="M28:M36">H28-I28</f>
        <v>13320</v>
      </c>
    </row>
    <row r="29" spans="1:13" ht="22.5">
      <c r="A29" s="24">
        <v>23</v>
      </c>
      <c r="B29" s="25" t="s">
        <v>44</v>
      </c>
      <c r="C29" s="26" t="s">
        <v>56</v>
      </c>
      <c r="D29" s="27" t="s">
        <v>78</v>
      </c>
      <c r="E29" s="48">
        <v>39783</v>
      </c>
      <c r="F29" s="24" t="s">
        <v>19</v>
      </c>
      <c r="G29" s="28">
        <v>1</v>
      </c>
      <c r="H29" s="34">
        <v>28150</v>
      </c>
      <c r="I29" s="34">
        <v>0</v>
      </c>
      <c r="J29" s="31" t="s">
        <v>20</v>
      </c>
      <c r="K29" s="32" t="s">
        <v>57</v>
      </c>
      <c r="L29" s="33" t="s">
        <v>80</v>
      </c>
      <c r="M29" s="29">
        <f t="shared" si="1"/>
        <v>28150</v>
      </c>
    </row>
    <row r="30" spans="1:13" ht="22.5">
      <c r="A30" s="24">
        <v>24</v>
      </c>
      <c r="B30" s="25" t="s">
        <v>45</v>
      </c>
      <c r="C30" s="26" t="s">
        <v>56</v>
      </c>
      <c r="D30" s="27" t="s">
        <v>79</v>
      </c>
      <c r="E30" s="48">
        <v>39846</v>
      </c>
      <c r="F30" s="24" t="s">
        <v>19</v>
      </c>
      <c r="G30" s="28">
        <v>1</v>
      </c>
      <c r="H30" s="34">
        <v>22500</v>
      </c>
      <c r="I30" s="34">
        <v>0</v>
      </c>
      <c r="J30" s="31" t="s">
        <v>20</v>
      </c>
      <c r="K30" s="32" t="s">
        <v>57</v>
      </c>
      <c r="L30" s="33" t="s">
        <v>81</v>
      </c>
      <c r="M30" s="29">
        <f t="shared" si="1"/>
        <v>22500</v>
      </c>
    </row>
    <row r="31" spans="1:13" ht="22.5">
      <c r="A31" s="24">
        <v>25</v>
      </c>
      <c r="B31" s="25" t="s">
        <v>46</v>
      </c>
      <c r="C31" s="26" t="s">
        <v>56</v>
      </c>
      <c r="D31" s="27" t="s">
        <v>82</v>
      </c>
      <c r="E31" s="48">
        <v>39783</v>
      </c>
      <c r="F31" s="24" t="s">
        <v>19</v>
      </c>
      <c r="G31" s="28">
        <v>1</v>
      </c>
      <c r="H31" s="34">
        <v>42228</v>
      </c>
      <c r="I31" s="34">
        <v>0</v>
      </c>
      <c r="J31" s="31" t="s">
        <v>20</v>
      </c>
      <c r="K31" s="32" t="s">
        <v>57</v>
      </c>
      <c r="L31" s="33" t="s">
        <v>83</v>
      </c>
      <c r="M31" s="29">
        <f t="shared" si="1"/>
        <v>42228</v>
      </c>
    </row>
    <row r="32" spans="1:13" ht="22.5">
      <c r="A32" s="24">
        <v>26</v>
      </c>
      <c r="B32" s="25" t="s">
        <v>47</v>
      </c>
      <c r="C32" s="26" t="s">
        <v>56</v>
      </c>
      <c r="D32" s="27" t="s">
        <v>84</v>
      </c>
      <c r="E32" s="48">
        <v>39783</v>
      </c>
      <c r="F32" s="24" t="s">
        <v>19</v>
      </c>
      <c r="G32" s="28">
        <v>1</v>
      </c>
      <c r="H32" s="34">
        <v>10797</v>
      </c>
      <c r="I32" s="34">
        <v>0</v>
      </c>
      <c r="J32" s="31" t="s">
        <v>20</v>
      </c>
      <c r="K32" s="32" t="s">
        <v>57</v>
      </c>
      <c r="L32" s="33" t="s">
        <v>85</v>
      </c>
      <c r="M32" s="29">
        <f t="shared" si="1"/>
        <v>10797</v>
      </c>
    </row>
    <row r="33" spans="1:13" ht="22.5">
      <c r="A33" s="24">
        <v>27</v>
      </c>
      <c r="B33" s="25" t="s">
        <v>48</v>
      </c>
      <c r="C33" s="26" t="s">
        <v>56</v>
      </c>
      <c r="D33" s="27" t="s">
        <v>86</v>
      </c>
      <c r="E33" s="48">
        <v>40168</v>
      </c>
      <c r="F33" s="24" t="s">
        <v>19</v>
      </c>
      <c r="G33" s="28">
        <v>1</v>
      </c>
      <c r="H33" s="34">
        <v>40268.13</v>
      </c>
      <c r="I33" s="34">
        <v>0</v>
      </c>
      <c r="J33" s="31" t="s">
        <v>20</v>
      </c>
      <c r="K33" s="32" t="s">
        <v>57</v>
      </c>
      <c r="L33" s="33" t="s">
        <v>87</v>
      </c>
      <c r="M33" s="29">
        <f t="shared" si="1"/>
        <v>40268.13</v>
      </c>
    </row>
    <row r="34" spans="1:13" ht="22.5">
      <c r="A34" s="24">
        <v>28</v>
      </c>
      <c r="B34" s="25" t="s">
        <v>49</v>
      </c>
      <c r="C34" s="26" t="s">
        <v>56</v>
      </c>
      <c r="D34" s="27" t="s">
        <v>88</v>
      </c>
      <c r="E34" s="48">
        <v>40168</v>
      </c>
      <c r="F34" s="24" t="s">
        <v>19</v>
      </c>
      <c r="G34" s="28">
        <v>1</v>
      </c>
      <c r="H34" s="34">
        <v>5727.63</v>
      </c>
      <c r="I34" s="34">
        <v>0</v>
      </c>
      <c r="J34" s="31" t="s">
        <v>20</v>
      </c>
      <c r="K34" s="32" t="s">
        <v>57</v>
      </c>
      <c r="L34" s="33" t="s">
        <v>89</v>
      </c>
      <c r="M34" s="29">
        <f t="shared" si="1"/>
        <v>5727.63</v>
      </c>
    </row>
    <row r="35" spans="1:13" ht="22.5">
      <c r="A35" s="24">
        <v>29</v>
      </c>
      <c r="B35" s="25" t="s">
        <v>50</v>
      </c>
      <c r="C35" s="26" t="s">
        <v>56</v>
      </c>
      <c r="D35" s="27" t="s">
        <v>90</v>
      </c>
      <c r="E35" s="48">
        <v>40168</v>
      </c>
      <c r="F35" s="24" t="s">
        <v>19</v>
      </c>
      <c r="G35" s="28">
        <v>1</v>
      </c>
      <c r="H35" s="34">
        <v>24547</v>
      </c>
      <c r="I35" s="34">
        <v>0</v>
      </c>
      <c r="J35" s="31" t="s">
        <v>20</v>
      </c>
      <c r="K35" s="32" t="s">
        <v>57</v>
      </c>
      <c r="L35" s="33" t="s">
        <v>91</v>
      </c>
      <c r="M35" s="29">
        <f t="shared" si="1"/>
        <v>24547</v>
      </c>
    </row>
    <row r="36" spans="1:13" ht="22.5">
      <c r="A36" s="24">
        <v>30</v>
      </c>
      <c r="B36" s="87" t="s">
        <v>51</v>
      </c>
      <c r="C36" s="53" t="s">
        <v>56</v>
      </c>
      <c r="D36" s="54" t="s">
        <v>92</v>
      </c>
      <c r="E36" s="55">
        <v>41127</v>
      </c>
      <c r="F36" s="56" t="s">
        <v>19</v>
      </c>
      <c r="G36" s="57">
        <v>1</v>
      </c>
      <c r="H36" s="58">
        <v>13500</v>
      </c>
      <c r="I36" s="58">
        <v>0</v>
      </c>
      <c r="J36" s="59" t="s">
        <v>20</v>
      </c>
      <c r="K36" s="60" t="s">
        <v>57</v>
      </c>
      <c r="L36" s="61" t="s">
        <v>93</v>
      </c>
      <c r="M36" s="62">
        <f t="shared" si="1"/>
        <v>13500</v>
      </c>
    </row>
    <row r="37" spans="1:13" ht="22.5">
      <c r="A37" s="24">
        <v>31</v>
      </c>
      <c r="B37" s="25" t="s">
        <v>126</v>
      </c>
      <c r="C37" s="26" t="s">
        <v>136</v>
      </c>
      <c r="D37" s="27" t="s">
        <v>137</v>
      </c>
      <c r="E37" s="48">
        <v>42639</v>
      </c>
      <c r="F37" s="24" t="s">
        <v>19</v>
      </c>
      <c r="G37" s="28">
        <v>1</v>
      </c>
      <c r="H37" s="34">
        <v>30615</v>
      </c>
      <c r="I37" s="34"/>
      <c r="J37" s="59" t="s">
        <v>20</v>
      </c>
      <c r="K37" s="60" t="s">
        <v>57</v>
      </c>
      <c r="L37" s="61" t="s">
        <v>140</v>
      </c>
      <c r="M37" s="29">
        <v>30615</v>
      </c>
    </row>
    <row r="38" spans="1:13" ht="22.5">
      <c r="A38" s="24">
        <v>32</v>
      </c>
      <c r="B38" s="25" t="s">
        <v>127</v>
      </c>
      <c r="C38" s="26" t="s">
        <v>136</v>
      </c>
      <c r="D38" s="27" t="s">
        <v>138</v>
      </c>
      <c r="E38" s="48">
        <v>42639</v>
      </c>
      <c r="F38" s="24" t="s">
        <v>19</v>
      </c>
      <c r="G38" s="28">
        <v>1</v>
      </c>
      <c r="H38" s="34">
        <v>7720</v>
      </c>
      <c r="I38" s="34"/>
      <c r="J38" s="59" t="s">
        <v>20</v>
      </c>
      <c r="K38" s="60" t="s">
        <v>57</v>
      </c>
      <c r="L38" s="61" t="s">
        <v>141</v>
      </c>
      <c r="M38" s="29">
        <v>7720</v>
      </c>
    </row>
    <row r="39" spans="1:13" ht="23.25" thickBot="1">
      <c r="A39" s="24">
        <v>33</v>
      </c>
      <c r="B39" s="25" t="s">
        <v>128</v>
      </c>
      <c r="C39" s="53" t="s">
        <v>136</v>
      </c>
      <c r="D39" s="54" t="s">
        <v>139</v>
      </c>
      <c r="E39" s="55">
        <v>42639</v>
      </c>
      <c r="F39" s="56" t="s">
        <v>19</v>
      </c>
      <c r="G39" s="57">
        <v>1</v>
      </c>
      <c r="H39" s="58">
        <v>22160</v>
      </c>
      <c r="I39" s="58"/>
      <c r="J39" s="59" t="s">
        <v>20</v>
      </c>
      <c r="K39" s="60" t="s">
        <v>57</v>
      </c>
      <c r="L39" s="61" t="s">
        <v>142</v>
      </c>
      <c r="M39" s="62">
        <v>22160</v>
      </c>
    </row>
    <row r="40" spans="1:13" s="51" customFormat="1" ht="13.5" thickBot="1">
      <c r="A40" s="91"/>
      <c r="B40" s="92"/>
      <c r="C40" s="98"/>
      <c r="D40" s="99" t="s">
        <v>124</v>
      </c>
      <c r="E40" s="100"/>
      <c r="F40" s="101"/>
      <c r="G40" s="102"/>
      <c r="H40" s="103">
        <f>SUM(H7:H39)</f>
        <v>588635.76</v>
      </c>
      <c r="I40" s="104">
        <v>0</v>
      </c>
      <c r="J40" s="105"/>
      <c r="K40" s="106"/>
      <c r="L40" s="107"/>
      <c r="M40" s="73">
        <f>SUM(M7:M36)+M37+M38+M39</f>
        <v>588635.76</v>
      </c>
    </row>
    <row r="41" spans="1:13" ht="22.5">
      <c r="A41" s="24">
        <v>34</v>
      </c>
      <c r="B41" s="25" t="s">
        <v>103</v>
      </c>
      <c r="C41" s="63" t="s">
        <v>56</v>
      </c>
      <c r="D41" s="64" t="s">
        <v>101</v>
      </c>
      <c r="E41" s="65">
        <v>39076</v>
      </c>
      <c r="F41" s="66" t="s">
        <v>19</v>
      </c>
      <c r="G41" s="67">
        <v>1</v>
      </c>
      <c r="H41" s="68">
        <v>173971.2</v>
      </c>
      <c r="I41" s="68">
        <v>0</v>
      </c>
      <c r="J41" s="69" t="s">
        <v>20</v>
      </c>
      <c r="K41" s="109" t="s">
        <v>57</v>
      </c>
      <c r="L41" s="71" t="s">
        <v>102</v>
      </c>
      <c r="M41" s="72">
        <v>173971.2</v>
      </c>
    </row>
    <row r="42" spans="1:13" ht="23.25" thickBot="1">
      <c r="A42" s="24">
        <v>35</v>
      </c>
      <c r="B42" s="25" t="s">
        <v>130</v>
      </c>
      <c r="C42" s="53" t="s">
        <v>148</v>
      </c>
      <c r="D42" s="54" t="s">
        <v>149</v>
      </c>
      <c r="E42" s="53">
        <v>43307</v>
      </c>
      <c r="F42" s="56" t="s">
        <v>19</v>
      </c>
      <c r="G42" s="57">
        <v>1</v>
      </c>
      <c r="H42" s="58">
        <v>523038.34</v>
      </c>
      <c r="I42" s="58">
        <v>479451.81</v>
      </c>
      <c r="J42" s="59" t="s">
        <v>20</v>
      </c>
      <c r="K42" s="97" t="s">
        <v>57</v>
      </c>
      <c r="L42" s="61" t="s">
        <v>150</v>
      </c>
      <c r="M42" s="62">
        <v>43586.53</v>
      </c>
    </row>
    <row r="43" spans="1:13" s="51" customFormat="1" ht="13.5" thickBot="1">
      <c r="A43" s="93"/>
      <c r="B43" s="88"/>
      <c r="C43" s="98"/>
      <c r="D43" s="99" t="s">
        <v>124</v>
      </c>
      <c r="E43" s="100"/>
      <c r="F43" s="101"/>
      <c r="G43" s="102"/>
      <c r="H43" s="103">
        <f>SUM(H41:H42)</f>
        <v>697009.54</v>
      </c>
      <c r="I43" s="104">
        <f>SUM(I41:I42)</f>
        <v>479451.81</v>
      </c>
      <c r="J43" s="105"/>
      <c r="K43" s="108"/>
      <c r="L43" s="107"/>
      <c r="M43" s="73">
        <f>SUM(M41:M42)</f>
        <v>217557.73</v>
      </c>
    </row>
    <row r="44" spans="1:13" ht="22.5">
      <c r="A44" s="24">
        <v>36</v>
      </c>
      <c r="B44" s="25" t="s">
        <v>52</v>
      </c>
      <c r="C44" s="63" t="s">
        <v>56</v>
      </c>
      <c r="D44" s="64" t="s">
        <v>94</v>
      </c>
      <c r="E44" s="63">
        <v>39036</v>
      </c>
      <c r="F44" s="66" t="s">
        <v>19</v>
      </c>
      <c r="G44" s="67">
        <v>1</v>
      </c>
      <c r="H44" s="72">
        <v>6477</v>
      </c>
      <c r="I44" s="78">
        <v>0</v>
      </c>
      <c r="J44" s="69" t="s">
        <v>20</v>
      </c>
      <c r="K44" s="70" t="s">
        <v>57</v>
      </c>
      <c r="L44" s="71" t="s">
        <v>95</v>
      </c>
      <c r="M44" s="72">
        <f aca="true" t="shared" si="2" ref="M44:M55">H44-I44</f>
        <v>6477</v>
      </c>
    </row>
    <row r="45" spans="1:13" ht="22.5">
      <c r="A45" s="24">
        <v>37</v>
      </c>
      <c r="B45" s="25" t="s">
        <v>53</v>
      </c>
      <c r="C45" s="26" t="s">
        <v>56</v>
      </c>
      <c r="D45" s="27" t="s">
        <v>96</v>
      </c>
      <c r="E45" s="26">
        <v>39036</v>
      </c>
      <c r="F45" s="24" t="s">
        <v>19</v>
      </c>
      <c r="G45" s="28">
        <v>1</v>
      </c>
      <c r="H45" s="34">
        <v>9480.9</v>
      </c>
      <c r="I45" s="34">
        <v>0</v>
      </c>
      <c r="J45" s="31" t="s">
        <v>20</v>
      </c>
      <c r="K45" s="32" t="s">
        <v>57</v>
      </c>
      <c r="L45" s="33" t="s">
        <v>97</v>
      </c>
      <c r="M45" s="29">
        <f t="shared" si="2"/>
        <v>9480.9</v>
      </c>
    </row>
    <row r="46" spans="1:13" ht="22.5">
      <c r="A46" s="24">
        <v>38</v>
      </c>
      <c r="B46" s="25" t="s">
        <v>54</v>
      </c>
      <c r="C46" s="26" t="s">
        <v>56</v>
      </c>
      <c r="D46" s="27" t="s">
        <v>98</v>
      </c>
      <c r="E46" s="48">
        <v>40873</v>
      </c>
      <c r="F46" s="24" t="s">
        <v>19</v>
      </c>
      <c r="G46" s="28">
        <v>1</v>
      </c>
      <c r="H46" s="34">
        <v>24000</v>
      </c>
      <c r="I46" s="34">
        <v>0</v>
      </c>
      <c r="J46" s="31" t="s">
        <v>20</v>
      </c>
      <c r="K46" s="32" t="s">
        <v>57</v>
      </c>
      <c r="L46" s="33" t="s">
        <v>99</v>
      </c>
      <c r="M46" s="29">
        <f t="shared" si="2"/>
        <v>24000</v>
      </c>
    </row>
    <row r="47" spans="1:13" ht="22.5">
      <c r="A47" s="56">
        <v>39</v>
      </c>
      <c r="B47" s="87" t="s">
        <v>55</v>
      </c>
      <c r="C47" s="53" t="s">
        <v>56</v>
      </c>
      <c r="D47" s="54" t="s">
        <v>104</v>
      </c>
      <c r="E47" s="55">
        <v>40873</v>
      </c>
      <c r="F47" s="56" t="s">
        <v>19</v>
      </c>
      <c r="G47" s="57">
        <v>1</v>
      </c>
      <c r="H47" s="58">
        <v>5500</v>
      </c>
      <c r="I47" s="58">
        <v>0</v>
      </c>
      <c r="J47" s="59" t="s">
        <v>20</v>
      </c>
      <c r="K47" s="60" t="s">
        <v>57</v>
      </c>
      <c r="L47" s="61" t="s">
        <v>100</v>
      </c>
      <c r="M47" s="62">
        <f t="shared" si="2"/>
        <v>5500</v>
      </c>
    </row>
    <row r="48" spans="1:13" ht="22.5">
      <c r="A48" s="56">
        <v>40</v>
      </c>
      <c r="B48" s="87" t="s">
        <v>153</v>
      </c>
      <c r="C48" s="26" t="s">
        <v>148</v>
      </c>
      <c r="D48" s="94" t="s">
        <v>151</v>
      </c>
      <c r="E48" s="26">
        <v>43161</v>
      </c>
      <c r="F48" s="24" t="s">
        <v>19</v>
      </c>
      <c r="G48" s="86">
        <v>2</v>
      </c>
      <c r="H48" s="29">
        <v>10000</v>
      </c>
      <c r="I48" s="29">
        <v>0</v>
      </c>
      <c r="J48" s="31" t="s">
        <v>20</v>
      </c>
      <c r="K48" s="35" t="s">
        <v>57</v>
      </c>
      <c r="L48" s="61" t="s">
        <v>154</v>
      </c>
      <c r="M48" s="29">
        <f t="shared" si="2"/>
        <v>10000</v>
      </c>
    </row>
    <row r="49" spans="1:13" ht="23.25" thickBot="1">
      <c r="A49" s="24">
        <v>41</v>
      </c>
      <c r="B49" s="25" t="s">
        <v>131</v>
      </c>
      <c r="C49" s="53" t="s">
        <v>148</v>
      </c>
      <c r="D49" s="95" t="s">
        <v>152</v>
      </c>
      <c r="E49" s="53">
        <v>43377</v>
      </c>
      <c r="F49" s="56" t="s">
        <v>19</v>
      </c>
      <c r="G49" s="96">
        <v>1</v>
      </c>
      <c r="H49" s="62">
        <v>16749</v>
      </c>
      <c r="I49" s="62">
        <v>0</v>
      </c>
      <c r="J49" s="59" t="s">
        <v>20</v>
      </c>
      <c r="K49" s="97" t="s">
        <v>57</v>
      </c>
      <c r="L49" s="61" t="s">
        <v>155</v>
      </c>
      <c r="M49" s="62">
        <f>H49-I49</f>
        <v>16749</v>
      </c>
    </row>
    <row r="50" spans="1:13" s="51" customFormat="1" ht="13.5" thickBot="1">
      <c r="A50" s="93"/>
      <c r="B50" s="88"/>
      <c r="C50" s="98"/>
      <c r="D50" s="99" t="s">
        <v>124</v>
      </c>
      <c r="E50" s="100"/>
      <c r="F50" s="101"/>
      <c r="G50" s="102"/>
      <c r="H50" s="103">
        <f>SUM(H44:H49)</f>
        <v>72206.9</v>
      </c>
      <c r="I50" s="104">
        <v>0</v>
      </c>
      <c r="J50" s="105"/>
      <c r="K50" s="106"/>
      <c r="L50" s="107"/>
      <c r="M50" s="73">
        <f>SUM(M44:M49)</f>
        <v>72206.9</v>
      </c>
    </row>
    <row r="51" spans="1:13" ht="22.5">
      <c r="A51" s="24">
        <v>42</v>
      </c>
      <c r="B51" s="25" t="s">
        <v>112</v>
      </c>
      <c r="C51" s="63" t="s">
        <v>56</v>
      </c>
      <c r="D51" s="64" t="s">
        <v>106</v>
      </c>
      <c r="E51" s="65">
        <v>39580</v>
      </c>
      <c r="F51" s="66" t="s">
        <v>19</v>
      </c>
      <c r="G51" s="67">
        <v>1</v>
      </c>
      <c r="H51" s="68">
        <v>7000</v>
      </c>
      <c r="I51" s="68">
        <v>0</v>
      </c>
      <c r="J51" s="69" t="s">
        <v>20</v>
      </c>
      <c r="K51" s="70" t="s">
        <v>57</v>
      </c>
      <c r="L51" s="71" t="s">
        <v>117</v>
      </c>
      <c r="M51" s="72">
        <f t="shared" si="2"/>
        <v>7000</v>
      </c>
    </row>
    <row r="52" spans="1:13" ht="22.5">
      <c r="A52" s="24">
        <v>43</v>
      </c>
      <c r="B52" s="25" t="s">
        <v>113</v>
      </c>
      <c r="C52" s="26" t="s">
        <v>56</v>
      </c>
      <c r="D52" s="27" t="s">
        <v>107</v>
      </c>
      <c r="E52" s="48">
        <v>39580</v>
      </c>
      <c r="F52" s="24" t="s">
        <v>19</v>
      </c>
      <c r="G52" s="28">
        <v>1</v>
      </c>
      <c r="H52" s="34">
        <v>3200</v>
      </c>
      <c r="I52" s="34">
        <v>0</v>
      </c>
      <c r="J52" s="31" t="s">
        <v>20</v>
      </c>
      <c r="K52" s="32" t="s">
        <v>57</v>
      </c>
      <c r="L52" s="33" t="s">
        <v>118</v>
      </c>
      <c r="M52" s="29">
        <f t="shared" si="2"/>
        <v>3200</v>
      </c>
    </row>
    <row r="53" spans="1:13" ht="22.5">
      <c r="A53" s="24">
        <v>44</v>
      </c>
      <c r="B53" s="25" t="s">
        <v>114</v>
      </c>
      <c r="C53" s="26" t="s">
        <v>56</v>
      </c>
      <c r="D53" s="27" t="s">
        <v>108</v>
      </c>
      <c r="E53" s="48">
        <v>40152</v>
      </c>
      <c r="F53" s="24" t="s">
        <v>19</v>
      </c>
      <c r="G53" s="28">
        <v>1</v>
      </c>
      <c r="H53" s="34">
        <v>4050</v>
      </c>
      <c r="I53" s="34">
        <v>0</v>
      </c>
      <c r="J53" s="31" t="s">
        <v>20</v>
      </c>
      <c r="K53" s="32" t="s">
        <v>57</v>
      </c>
      <c r="L53" s="33" t="s">
        <v>119</v>
      </c>
      <c r="M53" s="29">
        <f t="shared" si="2"/>
        <v>4050</v>
      </c>
    </row>
    <row r="54" spans="1:13" ht="22.5">
      <c r="A54" s="24">
        <v>45</v>
      </c>
      <c r="B54" s="25" t="s">
        <v>125</v>
      </c>
      <c r="C54" s="26" t="s">
        <v>56</v>
      </c>
      <c r="D54" s="27" t="s">
        <v>109</v>
      </c>
      <c r="E54" s="48">
        <v>39945</v>
      </c>
      <c r="F54" s="24" t="s">
        <v>19</v>
      </c>
      <c r="G54" s="28">
        <v>1</v>
      </c>
      <c r="H54" s="34">
        <v>40551</v>
      </c>
      <c r="I54" s="34">
        <v>0</v>
      </c>
      <c r="J54" s="31" t="s">
        <v>20</v>
      </c>
      <c r="K54" s="32" t="s">
        <v>57</v>
      </c>
      <c r="L54" s="33" t="s">
        <v>120</v>
      </c>
      <c r="M54" s="29">
        <f t="shared" si="2"/>
        <v>40551</v>
      </c>
    </row>
    <row r="55" spans="1:13" ht="22.5">
      <c r="A55" s="24">
        <v>46</v>
      </c>
      <c r="B55" s="25" t="s">
        <v>115</v>
      </c>
      <c r="C55" s="26" t="s">
        <v>56</v>
      </c>
      <c r="D55" s="27" t="s">
        <v>110</v>
      </c>
      <c r="E55" s="48">
        <v>39279</v>
      </c>
      <c r="F55" s="24" t="s">
        <v>19</v>
      </c>
      <c r="G55" s="28">
        <v>1</v>
      </c>
      <c r="H55" s="34">
        <v>8027.78</v>
      </c>
      <c r="I55" s="34">
        <v>0</v>
      </c>
      <c r="J55" s="31" t="s">
        <v>20</v>
      </c>
      <c r="K55" s="32" t="s">
        <v>57</v>
      </c>
      <c r="L55" s="33" t="s">
        <v>121</v>
      </c>
      <c r="M55" s="29">
        <f t="shared" si="2"/>
        <v>8027.78</v>
      </c>
    </row>
    <row r="56" spans="1:13" ht="22.5">
      <c r="A56" s="24">
        <v>47</v>
      </c>
      <c r="B56" s="25" t="s">
        <v>116</v>
      </c>
      <c r="C56" s="26" t="s">
        <v>56</v>
      </c>
      <c r="D56" s="27" t="s">
        <v>111</v>
      </c>
      <c r="E56" s="48">
        <v>39580</v>
      </c>
      <c r="F56" s="24" t="s">
        <v>19</v>
      </c>
      <c r="G56" s="28">
        <v>1</v>
      </c>
      <c r="H56" s="34">
        <v>8530</v>
      </c>
      <c r="I56" s="34">
        <v>0</v>
      </c>
      <c r="J56" s="31" t="s">
        <v>20</v>
      </c>
      <c r="K56" s="32" t="s">
        <v>57</v>
      </c>
      <c r="L56" s="33" t="s">
        <v>122</v>
      </c>
      <c r="M56" s="29">
        <v>8530</v>
      </c>
    </row>
    <row r="57" spans="1:13" ht="23.25" thickBot="1">
      <c r="A57" s="24">
        <v>48</v>
      </c>
      <c r="B57" s="25" t="s">
        <v>129</v>
      </c>
      <c r="C57" s="110" t="s">
        <v>143</v>
      </c>
      <c r="D57" s="54" t="s">
        <v>144</v>
      </c>
      <c r="E57" s="74">
        <v>42871</v>
      </c>
      <c r="F57" s="75" t="s">
        <v>132</v>
      </c>
      <c r="G57" s="76">
        <v>1</v>
      </c>
      <c r="H57" s="77">
        <v>7050</v>
      </c>
      <c r="I57" s="77">
        <v>0</v>
      </c>
      <c r="J57" s="59" t="s">
        <v>20</v>
      </c>
      <c r="K57" s="60" t="s">
        <v>57</v>
      </c>
      <c r="L57" s="90" t="s">
        <v>145</v>
      </c>
      <c r="M57" s="62">
        <v>7050</v>
      </c>
    </row>
    <row r="58" spans="1:13" s="51" customFormat="1" ht="13.5" thickBot="1">
      <c r="A58" s="52"/>
      <c r="B58" s="79"/>
      <c r="C58" s="111"/>
      <c r="D58" s="112" t="s">
        <v>124</v>
      </c>
      <c r="E58" s="83"/>
      <c r="F58" s="83"/>
      <c r="G58" s="83"/>
      <c r="H58" s="84">
        <f>SUM(H51:H57)</f>
        <v>78408.78</v>
      </c>
      <c r="I58" s="89">
        <v>0</v>
      </c>
      <c r="J58" s="83"/>
      <c r="K58" s="83"/>
      <c r="L58" s="83"/>
      <c r="M58" s="73">
        <f>SUM(M52:M57)+M51</f>
        <v>78408.78</v>
      </c>
    </row>
    <row r="59" spans="1:13" ht="15.75">
      <c r="A59" s="49"/>
      <c r="B59" s="49"/>
      <c r="C59" s="81"/>
      <c r="D59" s="80" t="s">
        <v>124</v>
      </c>
      <c r="E59" s="81"/>
      <c r="F59" s="81"/>
      <c r="G59" s="81"/>
      <c r="H59" s="82">
        <f>H40+H43+H50+H58</f>
        <v>1436260.98</v>
      </c>
      <c r="I59" s="82">
        <f>I40+I43+I50+I58</f>
        <v>479451.81</v>
      </c>
      <c r="J59" s="81"/>
      <c r="K59" s="81"/>
      <c r="L59" s="81"/>
      <c r="M59" s="82">
        <f>M40+M43+M50+M58</f>
        <v>956809.17</v>
      </c>
    </row>
    <row r="60" spans="4:8" ht="12.75">
      <c r="D60" t="s">
        <v>105</v>
      </c>
      <c r="H60" t="s">
        <v>134</v>
      </c>
    </row>
    <row r="61" spans="4:8" ht="12.75">
      <c r="D61" t="s">
        <v>133</v>
      </c>
      <c r="H61" t="s">
        <v>135</v>
      </c>
    </row>
    <row r="62" ht="12.75">
      <c r="D62" t="s">
        <v>147</v>
      </c>
    </row>
  </sheetData>
  <sheetProtection/>
  <mergeCells count="1">
    <mergeCell ref="A2:M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3">
      <selection activeCell="B3" sqref="B3:F28"/>
    </sheetView>
  </sheetViews>
  <sheetFormatPr defaultColWidth="9.00390625" defaultRowHeight="12.75"/>
  <cols>
    <col min="1" max="1" width="5.625" style="0" customWidth="1"/>
    <col min="2" max="2" width="34.00390625" style="0" customWidth="1"/>
    <col min="3" max="3" width="18.375" style="0" customWidth="1"/>
    <col min="4" max="4" width="20.75390625" style="0" customWidth="1"/>
    <col min="5" max="5" width="20.875" style="0" customWidth="1"/>
    <col min="7" max="7" width="9.25390625" style="0" bestFit="1" customWidth="1"/>
    <col min="8" max="8" width="15.375" style="0" customWidth="1"/>
    <col min="9" max="9" width="16.125" style="0" customWidth="1"/>
    <col min="10" max="11" width="27.125" style="0" customWidth="1"/>
    <col min="12" max="12" width="17.625" style="0" customWidth="1"/>
    <col min="13" max="13" width="17.875" style="0" customWidth="1"/>
    <col min="14" max="14" width="13.625" style="0" customWidth="1"/>
    <col min="15" max="15" width="13.125" style="0" customWidth="1"/>
    <col min="16" max="16" width="12.00390625" style="0" customWidth="1"/>
    <col min="17" max="17" width="10.75390625" style="0" customWidth="1"/>
  </cols>
  <sheetData>
    <row r="1" spans="1:17" ht="12.7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14"/>
    </row>
    <row r="3" spans="1:17" ht="12.75">
      <c r="A3" s="115"/>
      <c r="B3" s="115"/>
      <c r="C3" s="114"/>
      <c r="D3" s="134" t="s">
        <v>157</v>
      </c>
      <c r="E3" s="132"/>
      <c r="F3" s="132"/>
      <c r="G3" s="132"/>
      <c r="H3" s="132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2.75">
      <c r="A4" s="115"/>
      <c r="B4" s="115"/>
      <c r="C4" s="114"/>
      <c r="D4" s="134" t="s">
        <v>158</v>
      </c>
      <c r="E4" s="132"/>
      <c r="F4" s="132"/>
      <c r="G4" s="132"/>
      <c r="H4" s="132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2.75">
      <c r="A5" s="116"/>
      <c r="B5" s="116"/>
      <c r="C5" s="116"/>
      <c r="D5" s="139" t="s">
        <v>159</v>
      </c>
      <c r="E5" s="132"/>
      <c r="F5" s="132"/>
      <c r="G5" s="133"/>
      <c r="H5" s="133"/>
      <c r="I5" s="117"/>
      <c r="J5" s="116"/>
      <c r="K5" s="116"/>
      <c r="L5" s="116"/>
      <c r="M5" s="117"/>
      <c r="N5" s="117"/>
      <c r="O5" s="117"/>
      <c r="P5" s="117"/>
      <c r="Q5" s="117"/>
    </row>
    <row r="6" spans="1:17" ht="12" customHeight="1">
      <c r="A6" s="50"/>
      <c r="B6" s="50"/>
      <c r="C6" s="50"/>
      <c r="D6" s="143" t="s">
        <v>160</v>
      </c>
      <c r="E6" s="143"/>
      <c r="F6" s="85"/>
      <c r="G6" s="119"/>
      <c r="H6" s="119"/>
      <c r="I6" s="50"/>
      <c r="J6" s="50"/>
      <c r="K6" s="118"/>
      <c r="L6" s="118"/>
      <c r="M6" s="119"/>
      <c r="N6" s="50"/>
      <c r="O6" s="50"/>
      <c r="P6" s="50"/>
      <c r="Q6" s="118"/>
    </row>
    <row r="7" spans="1:17" ht="12.75">
      <c r="A7" s="116"/>
      <c r="B7" s="116"/>
      <c r="C7" s="116"/>
      <c r="D7" s="134" t="s">
        <v>178</v>
      </c>
      <c r="E7" s="132"/>
      <c r="F7" s="132"/>
      <c r="G7" s="133"/>
      <c r="H7" s="133"/>
      <c r="I7" s="117"/>
      <c r="J7" s="116"/>
      <c r="K7" s="116"/>
      <c r="L7" s="116"/>
      <c r="M7" s="120"/>
      <c r="N7" s="117"/>
      <c r="O7" s="117"/>
      <c r="P7" s="117"/>
      <c r="Q7" s="117"/>
    </row>
    <row r="8" spans="1:17" ht="12.75">
      <c r="A8" s="116"/>
      <c r="B8" s="116"/>
      <c r="C8" s="116"/>
      <c r="D8" s="134" t="s">
        <v>179</v>
      </c>
      <c r="E8" s="132"/>
      <c r="F8" s="132"/>
      <c r="G8" s="133"/>
      <c r="H8" s="133"/>
      <c r="I8" s="117"/>
      <c r="J8" s="116"/>
      <c r="K8" s="116"/>
      <c r="L8" s="116"/>
      <c r="M8" s="120"/>
      <c r="N8" s="117"/>
      <c r="O8" s="117"/>
      <c r="P8" s="117"/>
      <c r="Q8" s="117"/>
    </row>
    <row r="9" spans="1:17" ht="12.75">
      <c r="A9" s="121"/>
      <c r="B9" s="122"/>
      <c r="C9" s="123"/>
      <c r="D9" s="119"/>
      <c r="E9" s="121"/>
      <c r="F9" s="121"/>
      <c r="G9" s="121"/>
      <c r="H9" s="124"/>
      <c r="I9" s="125"/>
      <c r="J9" s="126"/>
      <c r="K9" s="119"/>
      <c r="L9" s="126"/>
      <c r="M9" s="119"/>
      <c r="N9" s="119"/>
      <c r="O9" s="126"/>
      <c r="P9" s="127"/>
      <c r="Q9" s="119"/>
    </row>
    <row r="10" spans="1:17" s="51" customFormat="1" ht="36" customHeight="1">
      <c r="A10" s="129"/>
      <c r="B10" s="144" t="s">
        <v>156</v>
      </c>
      <c r="C10" s="144"/>
      <c r="D10" s="144"/>
      <c r="E10" s="144"/>
      <c r="F10" s="135"/>
      <c r="G10" s="135"/>
      <c r="H10" s="135"/>
      <c r="I10" s="128"/>
      <c r="J10" s="129"/>
      <c r="K10" s="129"/>
      <c r="L10" s="129"/>
      <c r="M10" s="130"/>
      <c r="N10" s="131"/>
      <c r="O10" s="128"/>
      <c r="P10" s="128"/>
      <c r="Q10" s="131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113" t="s">
        <v>174</v>
      </c>
      <c r="C12" s="1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5"/>
      <c r="C13" s="5"/>
      <c r="D13" s="146"/>
      <c r="E13" s="146"/>
      <c r="F13" s="14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ht="12.75">
      <c r="A14" s="4"/>
      <c r="B14" s="137" t="s">
        <v>2</v>
      </c>
      <c r="C14" s="137" t="s">
        <v>161</v>
      </c>
      <c r="D14" s="137" t="s">
        <v>177</v>
      </c>
      <c r="E14" s="137" t="s">
        <v>180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9" t="s">
        <v>162</v>
      </c>
      <c r="C15" s="49"/>
      <c r="D15" s="49"/>
      <c r="E15" s="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7" ht="12.75">
      <c r="A16" s="4"/>
      <c r="B16" s="49" t="s">
        <v>163</v>
      </c>
      <c r="C16" s="140">
        <v>5364.85</v>
      </c>
      <c r="D16" s="141">
        <v>4965.47</v>
      </c>
      <c r="E16" s="141">
        <v>4458.74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/>
      <c r="B17" s="49" t="s">
        <v>164</v>
      </c>
      <c r="C17" s="141">
        <f>C18+C19+C20+C21+C22+C24+C23</f>
        <v>5364.849999999999</v>
      </c>
      <c r="D17" s="141">
        <f>D18+D19+D20+D21+D22+D24+D27</f>
        <v>4965.47</v>
      </c>
      <c r="E17" s="141">
        <f>E18+E19+E20+E21+E22+E24+E27</f>
        <v>4458.74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9" t="s">
        <v>165</v>
      </c>
      <c r="C18" s="141">
        <v>3979.58</v>
      </c>
      <c r="D18" s="141">
        <v>3974.9</v>
      </c>
      <c r="E18" s="141">
        <v>3536.63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9" t="s">
        <v>166</v>
      </c>
      <c r="C19" s="141">
        <v>54.5</v>
      </c>
      <c r="D19" s="141">
        <v>56.2</v>
      </c>
      <c r="E19" s="141">
        <v>58.2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9" t="s">
        <v>167</v>
      </c>
      <c r="C20" s="140">
        <v>391.87</v>
      </c>
      <c r="D20" s="140">
        <v>0</v>
      </c>
      <c r="E20" s="140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9" t="s">
        <v>168</v>
      </c>
      <c r="C21" s="140">
        <v>431.54</v>
      </c>
      <c r="D21" s="140">
        <v>386.25</v>
      </c>
      <c r="E21" s="140">
        <v>377.37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136" t="s">
        <v>169</v>
      </c>
      <c r="C22" s="141">
        <v>507.36</v>
      </c>
      <c r="D22" s="141">
        <v>423.65</v>
      </c>
      <c r="E22" s="141">
        <v>262.8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136" t="s">
        <v>175</v>
      </c>
      <c r="C23" s="141">
        <v>0</v>
      </c>
      <c r="D23" s="141">
        <v>0</v>
      </c>
      <c r="E23" s="141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5" ht="25.5">
      <c r="B24" s="136" t="s">
        <v>170</v>
      </c>
      <c r="C24" s="141">
        <v>0</v>
      </c>
      <c r="D24" s="141">
        <v>0</v>
      </c>
      <c r="E24" s="141">
        <v>0</v>
      </c>
    </row>
    <row r="25" spans="2:5" ht="12.75">
      <c r="B25" s="49" t="s">
        <v>171</v>
      </c>
      <c r="C25" s="140">
        <v>8.58</v>
      </c>
      <c r="D25" s="141">
        <v>0</v>
      </c>
      <c r="E25" s="141">
        <v>0</v>
      </c>
    </row>
    <row r="26" spans="2:5" ht="51">
      <c r="B26" s="136" t="s">
        <v>172</v>
      </c>
      <c r="C26" s="141">
        <v>60.6</v>
      </c>
      <c r="D26" s="141">
        <v>56.9</v>
      </c>
      <c r="E26" s="141">
        <v>54</v>
      </c>
    </row>
    <row r="27" spans="2:5" ht="12.75">
      <c r="B27" s="136" t="s">
        <v>176</v>
      </c>
      <c r="C27" s="141">
        <v>0</v>
      </c>
      <c r="D27" s="141">
        <v>124.47</v>
      </c>
      <c r="E27" s="141">
        <v>223.74</v>
      </c>
    </row>
    <row r="28" spans="2:5" ht="12.75">
      <c r="B28" s="49" t="s">
        <v>173</v>
      </c>
      <c r="C28" s="138">
        <v>0</v>
      </c>
      <c r="D28" s="138">
        <v>0</v>
      </c>
      <c r="E28" s="138">
        <v>0</v>
      </c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</sheetData>
  <sheetProtection/>
  <mergeCells count="4">
    <mergeCell ref="D6:E6"/>
    <mergeCell ref="B10:E10"/>
    <mergeCell ref="A2:P2"/>
    <mergeCell ref="D13:F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2021-11-17T08:23:58Z</cp:lastPrinted>
  <dcterms:created xsi:type="dcterms:W3CDTF">2011-09-26T05:32:18Z</dcterms:created>
  <dcterms:modified xsi:type="dcterms:W3CDTF">2021-11-21T07:32:37Z</dcterms:modified>
  <cp:category/>
  <cp:version/>
  <cp:contentType/>
  <cp:contentStatus/>
</cp:coreProperties>
</file>